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<sst xmlns="http://schemas.openxmlformats.org/spreadsheetml/2006/main" count="32" uniqueCount="25">
  <si>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DOCENTE DI SCUOLA SUPERIORE CHE PASSA AL GRADONE 28 DA 1.1.2012</t>
  </si>
  <si>
    <t>NEL CEDOLINO DEL 2009 ERA INDICATA COME SCADENZA 12/2011</t>
  </si>
  <si>
    <t>ECCO COME SI FA IL CALCOLO</t>
  </si>
  <si>
    <t>GRADONE 21</t>
  </si>
  <si>
    <t>GRADONE 28</t>
  </si>
  <si>
    <t>diff. lorda</t>
  </si>
  <si>
    <t>HA DIRITTO AGLI ARRETRATI PER TUTTO IL 2012(12 mesi + tredicesima) E PER I 4 MESI DEL 2013</t>
  </si>
  <si>
    <t>IMPONIBILE</t>
  </si>
  <si>
    <t>STIP.Lordo</t>
  </si>
  <si>
    <t>RPD</t>
  </si>
  <si>
    <t>DIFF</t>
  </si>
  <si>
    <t>ARRETRATI 2013</t>
  </si>
  <si>
    <t>ARRETRATI 2012</t>
  </si>
  <si>
    <t>4 MESI</t>
  </si>
  <si>
    <t>LORDO</t>
  </si>
  <si>
    <t>mesi</t>
  </si>
  <si>
    <t>ALIQUOTA MEDIA</t>
  </si>
  <si>
    <t>ALIQUTA MASSIMA</t>
  </si>
  <si>
    <t>arretrati</t>
  </si>
  <si>
    <t>12 mesi+ tredicesma</t>
  </si>
  <si>
    <t>RIT.ASS.</t>
  </si>
  <si>
    <t>RIT ASS.</t>
  </si>
  <si>
    <t>NETTI</t>
  </si>
  <si>
    <t>TOTALE</t>
  </si>
  <si>
    <t>IN TASCA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</si>
</sst>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_-;\-* #,##0.000_-;_-* &quot;-&quot;???_-;_-@_-"/>
    <numFmt numFmtId="166" formatCode="_-* #,##0.0000_-;\-* #,##0.0000_-;_-* &quot;-&quot;??_-;_-@_-"/>
    <numFmt numFmtId="167" formatCode="_-* #,##0.00000_-;\-* #,##0.000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0" fontId="0" fillId="0" borderId="0" xfId="15" applyNumberFormat="1" applyAlignment="1">
      <alignment/>
    </xf>
    <xf numFmtId="43" fontId="1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48"/>
  <sheetViews>
    <sheetView tabSelected="1" workbookViewId="0" topLeftCell="A1">
      <selection activeCell="B8" sqref="B8"/>
    </sheetView>
  </sheetViews>
  <sheetFormatPr defaultColWidth="9.140625" defaultRowHeight="12.75"/>
  <cols>
    <col min="1" max="1" width="0.42578125" style="0" customWidth="1"/>
    <col min="2" max="2" width="16.28125" style="0" customWidth="1"/>
    <col min="4" max="4" width="5.57421875" style="0" customWidth="1"/>
    <col min="5" max="5" width="8.57421875" style="0" customWidth="1"/>
    <col min="6" max="6" width="7.421875" style="0" customWidth="1"/>
    <col min="10" max="10" width="11.57421875" style="0" customWidth="1"/>
  </cols>
  <sheetData>
    <row r="4" spans="3:10" ht="12.75">
      <c r="C4" s="1" t="s">
        <v>0</v>
      </c>
      <c r="D4" s="1"/>
      <c r="E4" s="1"/>
      <c r="F4" s="1"/>
      <c r="G4" s="1"/>
      <c r="H4" s="1"/>
      <c r="I4" s="1"/>
      <c r="J4" s="1"/>
    </row>
    <row r="5" spans="3:10" ht="12.75">
      <c r="C5" s="1"/>
      <c r="D5" s="1"/>
      <c r="E5" s="1"/>
      <c r="F5" s="1"/>
      <c r="G5" s="1"/>
      <c r="H5" s="1"/>
      <c r="I5" s="1"/>
      <c r="J5" s="1"/>
    </row>
    <row r="6" ht="12.75">
      <c r="C6" t="s">
        <v>1</v>
      </c>
    </row>
    <row r="8" ht="12.75">
      <c r="B8" t="s">
        <v>6</v>
      </c>
    </row>
    <row r="10" ht="12.75">
      <c r="C10" t="s">
        <v>2</v>
      </c>
    </row>
    <row r="12" spans="2:3" ht="12.75">
      <c r="B12" s="1" t="s">
        <v>12</v>
      </c>
      <c r="C12" s="7" t="s">
        <v>19</v>
      </c>
    </row>
    <row r="14" spans="3:10" ht="12.75">
      <c r="C14" t="s">
        <v>8</v>
      </c>
      <c r="G14" t="s">
        <v>14</v>
      </c>
      <c r="I14" t="s">
        <v>20</v>
      </c>
      <c r="J14" t="s">
        <v>7</v>
      </c>
    </row>
    <row r="15" spans="2:3" ht="12.75">
      <c r="B15" t="s">
        <v>4</v>
      </c>
      <c r="C15">
        <v>31352.07</v>
      </c>
    </row>
    <row r="16" spans="2:3" ht="12.75">
      <c r="B16" t="s">
        <v>3</v>
      </c>
      <c r="C16">
        <v>29394.95</v>
      </c>
    </row>
    <row r="18" spans="2:10" ht="12.75">
      <c r="B18" t="s">
        <v>5</v>
      </c>
      <c r="C18" s="1">
        <f>C15-C16</f>
        <v>1957.119999999999</v>
      </c>
      <c r="D18">
        <v>12</v>
      </c>
      <c r="E18">
        <f>C18/D18</f>
        <v>163.09333333333325</v>
      </c>
      <c r="F18">
        <v>13</v>
      </c>
      <c r="G18">
        <f>E18*F18</f>
        <v>2120.2133333333322</v>
      </c>
      <c r="H18" s="2">
        <v>0.1115</v>
      </c>
      <c r="I18">
        <f>G18*H18</f>
        <v>236.40378666666655</v>
      </c>
      <c r="J18" s="9">
        <f>G18-I18</f>
        <v>1883.8095466666657</v>
      </c>
    </row>
    <row r="21" ht="12.75">
      <c r="C21" t="s">
        <v>9</v>
      </c>
    </row>
    <row r="22" spans="2:3" ht="12.75">
      <c r="B22" t="s">
        <v>4</v>
      </c>
      <c r="C22" s="3">
        <v>257.5</v>
      </c>
    </row>
    <row r="23" spans="2:3" ht="12.75">
      <c r="B23" t="s">
        <v>3</v>
      </c>
      <c r="C23" s="3">
        <v>202</v>
      </c>
    </row>
    <row r="25" spans="2:10" ht="12.75">
      <c r="B25" t="s">
        <v>10</v>
      </c>
      <c r="C25" s="4">
        <f>C22-C23</f>
        <v>55.5</v>
      </c>
      <c r="F25">
        <v>12</v>
      </c>
      <c r="G25" s="4">
        <f>C25*F25</f>
        <v>666</v>
      </c>
      <c r="H25" s="2">
        <v>0.0915</v>
      </c>
      <c r="I25" s="4">
        <f>G25*H25</f>
        <v>60.939</v>
      </c>
      <c r="J25" s="5">
        <f>G25-I25</f>
        <v>605.061</v>
      </c>
    </row>
    <row r="27" spans="7:10" ht="12.75">
      <c r="G27">
        <f>SUM(G18:G26)</f>
        <v>2786.2133333333322</v>
      </c>
      <c r="J27" s="3">
        <f>SUM(J18:J26)</f>
        <v>2488.8705466666656</v>
      </c>
    </row>
    <row r="29" spans="7:9" ht="12.75">
      <c r="G29" t="s">
        <v>16</v>
      </c>
      <c r="I29" s="8">
        <v>0.2585</v>
      </c>
    </row>
    <row r="30" ht="12.75">
      <c r="J30" s="3">
        <f>J27*I29</f>
        <v>643.373036313333</v>
      </c>
    </row>
    <row r="32" spans="6:10" ht="12.75">
      <c r="F32" t="s">
        <v>22</v>
      </c>
      <c r="G32" t="s">
        <v>12</v>
      </c>
      <c r="J32" s="9">
        <f>J27-J30</f>
        <v>1845.4975103533325</v>
      </c>
    </row>
    <row r="35" spans="2:3" ht="12.75">
      <c r="B35" s="1" t="s">
        <v>11</v>
      </c>
      <c r="C35" t="s">
        <v>13</v>
      </c>
    </row>
    <row r="37" spans="3:7" ht="12.75">
      <c r="C37" t="s">
        <v>14</v>
      </c>
      <c r="D37" t="s">
        <v>15</v>
      </c>
      <c r="E37" t="s">
        <v>14</v>
      </c>
      <c r="G37" t="s">
        <v>21</v>
      </c>
    </row>
    <row r="38" spans="3:10" ht="12.75">
      <c r="C38">
        <v>163.093</v>
      </c>
      <c r="D38" s="6">
        <v>4</v>
      </c>
      <c r="E38" s="3">
        <f>C38*D38</f>
        <v>652.372</v>
      </c>
      <c r="F38" s="2">
        <v>0.1115</v>
      </c>
      <c r="G38" s="4">
        <f>E38*F38</f>
        <v>72.73947799999999</v>
      </c>
      <c r="J38" s="5">
        <f>E38-G38</f>
        <v>579.632522</v>
      </c>
    </row>
    <row r="39" spans="3:10" ht="12.75">
      <c r="C39">
        <v>55.5</v>
      </c>
      <c r="D39" s="6">
        <v>4</v>
      </c>
      <c r="E39" s="3">
        <f>C39*D39</f>
        <v>222</v>
      </c>
      <c r="F39" s="2">
        <v>0.0915</v>
      </c>
      <c r="G39" s="4">
        <f>E39*F39</f>
        <v>20.313</v>
      </c>
      <c r="J39" s="5">
        <f>E39-G39</f>
        <v>201.687</v>
      </c>
    </row>
    <row r="40" ht="12.75">
      <c r="J40" s="1"/>
    </row>
    <row r="41" spans="5:10" ht="12.75">
      <c r="E41" s="4">
        <f>SUM(E38:E40)</f>
        <v>874.372</v>
      </c>
      <c r="J41" s="4">
        <f>SUM(J38:J40)</f>
        <v>781.319522</v>
      </c>
    </row>
    <row r="43" spans="7:10" ht="12.75">
      <c r="G43" t="s">
        <v>17</v>
      </c>
      <c r="I43" s="2">
        <v>0.38</v>
      </c>
      <c r="J43" s="3">
        <f>J41*I43</f>
        <v>296.90141836</v>
      </c>
    </row>
    <row r="45" spans="6:10" ht="12.75">
      <c r="F45" t="s">
        <v>22</v>
      </c>
      <c r="G45" t="s">
        <v>11</v>
      </c>
      <c r="J45" s="5">
        <f>J41-J43</f>
        <v>484.41810364</v>
      </c>
    </row>
    <row r="48" spans="5:10" ht="12.75">
      <c r="E48" t="s">
        <v>23</v>
      </c>
      <c r="F48" t="s">
        <v>18</v>
      </c>
      <c r="G48" t="s">
        <v>24</v>
      </c>
      <c r="J48" s="9">
        <f>J32+J45</f>
        <v>2329.9156139933325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Stucco</dc:creator>
  <cp:keywords/>
  <dc:description/>
  <cp:lastModifiedBy>Stucco</cp:lastModifiedBy>
  <cp:lastPrinted>2013-05-07T12:12:21Z</cp:lastPrinted>
  <dcterms:created xsi:type="dcterms:W3CDTF">2013-05-07T06:09:59Z</dcterms:created>
  <dcterms:modified xsi:type="dcterms:W3CDTF">2013-05-07T12:15:33Z</dcterms:modified>
  <cp:category/>
  <cp:version/>
  <cp:contentType/>
  <cp:contentStatus/>
</cp:coreProperties>
</file>